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07\Конкурс  - Наше село\отчеты\"/>
    </mc:Choice>
  </mc:AlternateContent>
  <bookViews>
    <workbookView xWindow="0" yWindow="0" windowWidth="28800" windowHeight="12435"/>
  </bookViews>
  <sheets>
    <sheet name="2020 го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7" i="2"/>
  <c r="C18" i="2"/>
  <c r="L8" i="2" l="1"/>
  <c r="L9" i="2"/>
  <c r="L14" i="2"/>
  <c r="L15" i="2"/>
  <c r="L16" i="2"/>
  <c r="L18" i="2"/>
  <c r="L19" i="2"/>
  <c r="L20" i="2"/>
  <c r="K8" i="2"/>
  <c r="J8" i="2" s="1"/>
  <c r="K9" i="2"/>
  <c r="J9" i="2" s="1"/>
  <c r="K14" i="2"/>
  <c r="J14" i="2" s="1"/>
  <c r="K15" i="2"/>
  <c r="J15" i="2" s="1"/>
  <c r="K16" i="2"/>
  <c r="J16" i="2" s="1"/>
  <c r="K18" i="2"/>
  <c r="J18" i="2" s="1"/>
  <c r="K19" i="2"/>
  <c r="J19" i="2" s="1"/>
  <c r="K20" i="2"/>
  <c r="J20" i="2" s="1"/>
  <c r="F21" i="2"/>
  <c r="C9" i="2"/>
  <c r="C8" i="2"/>
  <c r="C7" i="2"/>
  <c r="C11" i="2"/>
  <c r="C12" i="2"/>
  <c r="C13" i="2"/>
  <c r="C14" i="2"/>
  <c r="C15" i="2"/>
  <c r="C16" i="2"/>
  <c r="C17" i="2"/>
  <c r="C19" i="2"/>
  <c r="C20" i="2"/>
  <c r="C10" i="2"/>
  <c r="K21" i="2" l="1"/>
  <c r="L21" i="2"/>
  <c r="G21" i="2"/>
  <c r="J21" i="2" l="1"/>
  <c r="H21" i="2"/>
  <c r="I21" i="2"/>
  <c r="D21" i="2"/>
  <c r="E21" i="2"/>
  <c r="C21" i="2"/>
</calcChain>
</file>

<file path=xl/sharedStrings.xml><?xml version="1.0" encoding="utf-8"?>
<sst xmlns="http://schemas.openxmlformats.org/spreadsheetml/2006/main" count="31" uniqueCount="25">
  <si>
    <t>Всего</t>
  </si>
  <si>
    <t>местный бюджет</t>
  </si>
  <si>
    <t>Наименование проекта</t>
  </si>
  <si>
    <t xml:space="preserve">Всего </t>
  </si>
  <si>
    <t>Предусмотрено средств на реализацию проекта, руб.</t>
  </si>
  <si>
    <t>Использовано средств на реализацию проекта, руб.</t>
  </si>
  <si>
    <t>№ п/п</t>
  </si>
  <si>
    <t>Ремонт автомобильной дороги местного значения в д.Пойкино по улицам  Труда и Садовой (МО "Большекибьинское")</t>
  </si>
  <si>
    <t>Ремонт дороги по ул.Школьная в с.Большая Уча (МО "Большеучинское")</t>
  </si>
  <si>
    <t>Ремонт части дороги при въезде на ст.Керамик до ул.Кирпичной (МО "Горнякское")</t>
  </si>
  <si>
    <t>Устройство дорожной одежды автомобильной дороги по ул.Верхняя д.Кватчи" (МО "Кватчинское")</t>
  </si>
  <si>
    <t>Устройство дорожной одежды автомобильных дорог по ул.Южная, Молодежная, Заречная д.Водзя (МО "Кватчинское")</t>
  </si>
  <si>
    <t>Ремонт дороги по улице Центральная в д. Подгорная (МО "Мельниковское")</t>
  </si>
  <si>
    <t>Ремонт автомобильной дороги по ул.Центральная д.Трактор (МО "Можгинское")</t>
  </si>
  <si>
    <t>Ремонт автомобильной дороги по ул.Садовая  д.Старые Какси (МО "Можгинское")</t>
  </si>
  <si>
    <t>Ремонт автомобильной дороги по ул.Кинягильская с.Можга (МО "Можгинское")</t>
  </si>
  <si>
    <t>Ремонт дорог в с.Поршур  (МО "Нышинское")</t>
  </si>
  <si>
    <t>Ремонт дороги по улице Киршина  д.Ныша (МО "Нышинское")</t>
  </si>
  <si>
    <t>Приобретение и установка детского игрового оборудования по ул.Заречная и Фалалеева в д.Пазял (МО "Пазяльское")</t>
  </si>
  <si>
    <t>Приобретение щебня для ремонта дороги по ул.Парковой д.Пазял  (МО "Пазяльское")</t>
  </si>
  <si>
    <t>Ремонт дороги по ул.Сиреневая в д.Удмурт Сюгаил (МО "Сюгаильское")</t>
  </si>
  <si>
    <t>внебюджет</t>
  </si>
  <si>
    <t>Сумма контракта по результатам торгов</t>
  </si>
  <si>
    <t>Отчет о реализации проектов инициативного бюджетирования "Наше село" за 9 месяцев 2020 года</t>
  </si>
  <si>
    <t>Экономия по торгам,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</si>
</sst>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3" fontId="1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zoomScaleNormal="100" workbookViewId="0">
      <pane ySplit="6" topLeftCell="A7" activePane="bottomLeft" state="frozen"/>
      <selection pane="bottomLeft" activeCell="G7" sqref="G7"/>
    </sheetView>
  </sheetViews>
  <sheetFormatPr defaultRowHeight="15" x14ac:dyDescent="0.25"/>
  <cols>
    <col min="1" max="1" width="5.140625" customWidth="1"/>
    <col min="2" max="2" width="43" customWidth="1"/>
    <col min="3" max="3" width="11" customWidth="1"/>
    <col min="4" max="4" width="12.140625" customWidth="1"/>
    <col min="5" max="5" width="12" customWidth="1"/>
    <col min="6" max="6" width="15.5703125" customWidth="1"/>
    <col min="7" max="7" width="13.42578125" customWidth="1"/>
    <col min="8" max="8" width="14.140625" customWidth="1"/>
    <col min="9" max="9" width="12.85546875" customWidth="1"/>
    <col min="10" max="11" width="13.140625" customWidth="1"/>
    <col min="12" max="12" width="11.7109375" customWidth="1"/>
    <col min="13" max="13" width="19.5703125" customWidth="1"/>
  </cols>
  <sheetData>
    <row r="2" spans="1:13" ht="18.75" x14ac:dyDescent="0.3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8.75" x14ac:dyDescent="0.3">
      <c r="C3" s="5"/>
      <c r="D3" s="5"/>
      <c r="E3" s="5"/>
      <c r="F3" s="20"/>
      <c r="G3" s="5"/>
      <c r="H3" s="5"/>
      <c r="I3" s="5"/>
      <c r="J3" s="5"/>
      <c r="K3" s="5"/>
      <c r="L3" s="10"/>
      <c r="M3" s="5"/>
    </row>
    <row r="4" spans="1:13" ht="18.75" x14ac:dyDescent="0.3">
      <c r="C4" s="7"/>
      <c r="D4" s="7"/>
      <c r="E4" s="7"/>
      <c r="F4" s="21"/>
      <c r="G4" s="7"/>
      <c r="H4" s="7"/>
      <c r="I4" s="7"/>
      <c r="J4" s="7"/>
      <c r="K4" s="7"/>
      <c r="L4" s="11"/>
      <c r="M4" s="7"/>
    </row>
    <row r="5" spans="1:13" ht="45" customHeight="1" x14ac:dyDescent="0.25">
      <c r="A5" s="29" t="s">
        <v>6</v>
      </c>
      <c r="B5" s="25" t="s">
        <v>2</v>
      </c>
      <c r="C5" s="31" t="s">
        <v>4</v>
      </c>
      <c r="D5" s="32"/>
      <c r="E5" s="32"/>
      <c r="F5" s="25" t="s">
        <v>22</v>
      </c>
      <c r="G5" s="28" t="s">
        <v>5</v>
      </c>
      <c r="H5" s="28"/>
      <c r="I5" s="28"/>
      <c r="J5" s="28" t="s">
        <v>24</v>
      </c>
      <c r="K5" s="28"/>
      <c r="L5" s="28"/>
      <c r="M5" s="25"/>
    </row>
    <row r="6" spans="1:13" ht="33.75" customHeight="1" x14ac:dyDescent="0.25">
      <c r="A6" s="30"/>
      <c r="B6" s="26"/>
      <c r="C6" s="1" t="s">
        <v>0</v>
      </c>
      <c r="D6" s="1" t="s">
        <v>1</v>
      </c>
      <c r="E6" s="1" t="s">
        <v>21</v>
      </c>
      <c r="F6" s="26"/>
      <c r="G6" s="1" t="s">
        <v>0</v>
      </c>
      <c r="H6" s="1" t="s">
        <v>1</v>
      </c>
      <c r="I6" s="1" t="s">
        <v>21</v>
      </c>
      <c r="J6" s="1" t="s">
        <v>0</v>
      </c>
      <c r="K6" s="1" t="s">
        <v>1</v>
      </c>
      <c r="L6" s="12" t="s">
        <v>21</v>
      </c>
      <c r="M6" s="26"/>
    </row>
    <row r="7" spans="1:13" ht="47.25" customHeight="1" x14ac:dyDescent="0.25">
      <c r="A7" s="13">
        <v>1</v>
      </c>
      <c r="B7" s="14" t="s">
        <v>7</v>
      </c>
      <c r="C7" s="3">
        <f t="shared" ref="C7:C20" si="0">D7+E7</f>
        <v>1203517</v>
      </c>
      <c r="D7" s="3">
        <v>1000000</v>
      </c>
      <c r="E7" s="3">
        <v>203517</v>
      </c>
      <c r="F7" s="22">
        <v>1203517</v>
      </c>
      <c r="G7" s="22">
        <f>H7+I7</f>
        <v>1203517</v>
      </c>
      <c r="H7" s="3">
        <v>1000000</v>
      </c>
      <c r="I7" s="3">
        <v>203517</v>
      </c>
      <c r="J7" s="33">
        <v>0</v>
      </c>
      <c r="K7" s="33">
        <v>0</v>
      </c>
      <c r="L7" s="33">
        <v>0</v>
      </c>
      <c r="M7" s="2"/>
    </row>
    <row r="8" spans="1:13" ht="34.5" customHeight="1" x14ac:dyDescent="0.25">
      <c r="A8" s="13">
        <v>2</v>
      </c>
      <c r="B8" s="15" t="s">
        <v>8</v>
      </c>
      <c r="C8" s="3">
        <f t="shared" si="0"/>
        <v>1103631</v>
      </c>
      <c r="D8" s="3">
        <v>1000000</v>
      </c>
      <c r="E8" s="3">
        <v>103631</v>
      </c>
      <c r="F8" s="22">
        <v>998665.84</v>
      </c>
      <c r="G8" s="22">
        <f t="shared" ref="G8:G20" si="1">H8+I8</f>
        <v>998665.84</v>
      </c>
      <c r="H8" s="22">
        <v>904891.07</v>
      </c>
      <c r="I8" s="22">
        <v>93774.77</v>
      </c>
      <c r="J8" s="22">
        <f>K8+L8</f>
        <v>104965.16000000005</v>
      </c>
      <c r="K8" s="22">
        <f>D8-H8</f>
        <v>95108.930000000051</v>
      </c>
      <c r="L8" s="22">
        <f>E8-I8</f>
        <v>9856.2299999999959</v>
      </c>
      <c r="M8" s="2"/>
    </row>
    <row r="9" spans="1:13" ht="42.75" customHeight="1" x14ac:dyDescent="0.25">
      <c r="A9" s="13">
        <v>3</v>
      </c>
      <c r="B9" s="14" t="s">
        <v>9</v>
      </c>
      <c r="C9" s="3">
        <f t="shared" si="0"/>
        <v>1097316</v>
      </c>
      <c r="D9" s="3">
        <v>997000</v>
      </c>
      <c r="E9" s="3">
        <v>100316</v>
      </c>
      <c r="F9" s="22">
        <v>1080098.82</v>
      </c>
      <c r="G9" s="22">
        <f t="shared" si="1"/>
        <v>1080098.82</v>
      </c>
      <c r="H9" s="22">
        <v>981356.8</v>
      </c>
      <c r="I9" s="22">
        <v>98742.02</v>
      </c>
      <c r="J9" s="22">
        <f>K9+L9</f>
        <v>17217.179999999949</v>
      </c>
      <c r="K9" s="22">
        <f>D9-H9</f>
        <v>15643.199999999953</v>
      </c>
      <c r="L9" s="22">
        <f>E9-I9</f>
        <v>1573.9799999999959</v>
      </c>
      <c r="M9" s="2"/>
    </row>
    <row r="10" spans="1:13" ht="44.25" customHeight="1" x14ac:dyDescent="0.25">
      <c r="A10" s="13">
        <v>4</v>
      </c>
      <c r="B10" s="14" t="s">
        <v>10</v>
      </c>
      <c r="C10" s="3">
        <f t="shared" si="0"/>
        <v>1307187</v>
      </c>
      <c r="D10" s="3">
        <v>1000000</v>
      </c>
      <c r="E10" s="3">
        <v>307187</v>
      </c>
      <c r="F10" s="22">
        <v>1294115.1200000001</v>
      </c>
      <c r="G10" s="22">
        <f t="shared" si="1"/>
        <v>0</v>
      </c>
      <c r="H10" s="3"/>
      <c r="I10" s="3"/>
      <c r="J10" s="3"/>
      <c r="K10" s="22"/>
      <c r="L10" s="22"/>
      <c r="M10" s="2"/>
    </row>
    <row r="11" spans="1:13" ht="45" customHeight="1" x14ac:dyDescent="0.25">
      <c r="A11" s="13">
        <v>5</v>
      </c>
      <c r="B11" s="14" t="s">
        <v>11</v>
      </c>
      <c r="C11" s="3">
        <f t="shared" si="0"/>
        <v>730772</v>
      </c>
      <c r="D11" s="3">
        <v>650387</v>
      </c>
      <c r="E11" s="3">
        <v>80385</v>
      </c>
      <c r="F11" s="22">
        <v>730772</v>
      </c>
      <c r="G11" s="22">
        <f t="shared" si="1"/>
        <v>0</v>
      </c>
      <c r="H11" s="3"/>
      <c r="I11" s="3"/>
      <c r="J11" s="3"/>
      <c r="K11" s="22"/>
      <c r="L11" s="22"/>
      <c r="M11" s="3"/>
    </row>
    <row r="12" spans="1:13" ht="33" customHeight="1" x14ac:dyDescent="0.25">
      <c r="A12" s="13">
        <v>6</v>
      </c>
      <c r="B12" s="15" t="s">
        <v>12</v>
      </c>
      <c r="C12" s="3">
        <f t="shared" si="0"/>
        <v>1104560</v>
      </c>
      <c r="D12" s="3">
        <v>1000000</v>
      </c>
      <c r="E12" s="3">
        <v>104560</v>
      </c>
      <c r="F12" s="22">
        <v>1104560</v>
      </c>
      <c r="G12" s="22">
        <f t="shared" si="1"/>
        <v>0</v>
      </c>
      <c r="H12" s="3"/>
      <c r="I12" s="3"/>
      <c r="J12" s="3"/>
      <c r="K12" s="22"/>
      <c r="L12" s="22"/>
      <c r="M12" s="8"/>
    </row>
    <row r="13" spans="1:13" ht="30.75" customHeight="1" x14ac:dyDescent="0.25">
      <c r="A13" s="13">
        <v>7</v>
      </c>
      <c r="B13" s="14" t="s">
        <v>13</v>
      </c>
      <c r="C13" s="3">
        <f t="shared" si="0"/>
        <v>1103398</v>
      </c>
      <c r="D13" s="3">
        <v>1000000</v>
      </c>
      <c r="E13" s="3">
        <v>103398</v>
      </c>
      <c r="F13" s="22">
        <v>1103398</v>
      </c>
      <c r="G13" s="22">
        <f t="shared" si="1"/>
        <v>1103398</v>
      </c>
      <c r="H13" s="3">
        <v>1000000</v>
      </c>
      <c r="I13" s="3">
        <v>103398</v>
      </c>
      <c r="J13" s="33">
        <v>0</v>
      </c>
      <c r="K13" s="33">
        <v>0</v>
      </c>
      <c r="L13" s="33">
        <v>0</v>
      </c>
      <c r="M13" s="8"/>
    </row>
    <row r="14" spans="1:13" ht="32.25" customHeight="1" x14ac:dyDescent="0.25">
      <c r="A14" s="13">
        <v>8</v>
      </c>
      <c r="B14" s="15" t="s">
        <v>14</v>
      </c>
      <c r="C14" s="3">
        <f t="shared" si="0"/>
        <v>1203808</v>
      </c>
      <c r="D14" s="3">
        <v>1000000</v>
      </c>
      <c r="E14" s="3">
        <v>203808</v>
      </c>
      <c r="F14" s="22">
        <v>1143520</v>
      </c>
      <c r="G14" s="22">
        <f t="shared" si="1"/>
        <v>1143520</v>
      </c>
      <c r="H14" s="22">
        <v>949918.92</v>
      </c>
      <c r="I14" s="22">
        <v>193601.08</v>
      </c>
      <c r="J14" s="22">
        <f>K14+L14</f>
        <v>60287.999999999971</v>
      </c>
      <c r="K14" s="22">
        <f t="shared" ref="K14:L16" si="2">D14-H14</f>
        <v>50081.079999999958</v>
      </c>
      <c r="L14" s="22">
        <f t="shared" si="2"/>
        <v>10206.920000000013</v>
      </c>
      <c r="M14" s="8"/>
    </row>
    <row r="15" spans="1:13" ht="33" customHeight="1" x14ac:dyDescent="0.25">
      <c r="A15" s="13">
        <v>9</v>
      </c>
      <c r="B15" s="15" t="s">
        <v>15</v>
      </c>
      <c r="C15" s="3">
        <f t="shared" si="0"/>
        <v>1103398</v>
      </c>
      <c r="D15" s="3">
        <v>1000000</v>
      </c>
      <c r="E15" s="3">
        <v>103398</v>
      </c>
      <c r="F15" s="22">
        <v>700080</v>
      </c>
      <c r="G15" s="22">
        <f t="shared" si="1"/>
        <v>700080</v>
      </c>
      <c r="H15" s="22">
        <v>634476.41</v>
      </c>
      <c r="I15" s="22">
        <v>65603.59</v>
      </c>
      <c r="J15" s="22">
        <f t="shared" ref="J15:J16" si="3">K15+L15</f>
        <v>403318</v>
      </c>
      <c r="K15" s="22">
        <f t="shared" si="2"/>
        <v>365523.58999999997</v>
      </c>
      <c r="L15" s="22">
        <f t="shared" si="2"/>
        <v>37794.410000000003</v>
      </c>
      <c r="M15" s="8"/>
    </row>
    <row r="16" spans="1:13" ht="19.5" customHeight="1" x14ac:dyDescent="0.25">
      <c r="A16" s="13">
        <v>10</v>
      </c>
      <c r="B16" s="15" t="s">
        <v>16</v>
      </c>
      <c r="C16" s="3">
        <f t="shared" si="0"/>
        <v>1400000</v>
      </c>
      <c r="D16" s="3">
        <v>1000000</v>
      </c>
      <c r="E16" s="3">
        <v>400000</v>
      </c>
      <c r="F16" s="22">
        <v>1393000</v>
      </c>
      <c r="G16" s="22">
        <f t="shared" si="1"/>
        <v>1393000</v>
      </c>
      <c r="H16" s="3">
        <v>995000</v>
      </c>
      <c r="I16" s="3">
        <v>398000</v>
      </c>
      <c r="J16" s="22">
        <f t="shared" si="3"/>
        <v>7000</v>
      </c>
      <c r="K16" s="22">
        <f t="shared" si="2"/>
        <v>5000</v>
      </c>
      <c r="L16" s="22">
        <f t="shared" si="2"/>
        <v>2000</v>
      </c>
      <c r="M16" s="8"/>
    </row>
    <row r="17" spans="1:13" ht="30" customHeight="1" x14ac:dyDescent="0.25">
      <c r="A17" s="13">
        <v>11</v>
      </c>
      <c r="B17" s="14" t="s">
        <v>17</v>
      </c>
      <c r="C17" s="3">
        <f t="shared" si="0"/>
        <v>1148532</v>
      </c>
      <c r="D17" s="3">
        <v>1000000</v>
      </c>
      <c r="E17" s="3">
        <v>148532</v>
      </c>
      <c r="F17" s="22">
        <v>1148532</v>
      </c>
      <c r="G17" s="22">
        <f t="shared" si="1"/>
        <v>0</v>
      </c>
      <c r="H17" s="3"/>
      <c r="I17" s="3"/>
      <c r="J17" s="22"/>
      <c r="K17" s="22"/>
      <c r="L17" s="22"/>
      <c r="M17" s="8"/>
    </row>
    <row r="18" spans="1:13" ht="46.5" customHeight="1" x14ac:dyDescent="0.25">
      <c r="A18" s="34">
        <v>12</v>
      </c>
      <c r="B18" s="35" t="s">
        <v>18</v>
      </c>
      <c r="C18" s="36">
        <f t="shared" si="0"/>
        <v>240000</v>
      </c>
      <c r="D18" s="36">
        <v>220000</v>
      </c>
      <c r="E18" s="36">
        <v>20000</v>
      </c>
      <c r="F18" s="24">
        <v>237600</v>
      </c>
      <c r="G18" s="24">
        <f t="shared" si="1"/>
        <v>237600</v>
      </c>
      <c r="H18" s="36">
        <v>217800</v>
      </c>
      <c r="I18" s="36">
        <v>19800</v>
      </c>
      <c r="J18" s="24">
        <f>K18+L18</f>
        <v>2400</v>
      </c>
      <c r="K18" s="24">
        <f t="shared" ref="K18:L20" si="4">D18-H18</f>
        <v>2200</v>
      </c>
      <c r="L18" s="24">
        <f t="shared" si="4"/>
        <v>200</v>
      </c>
      <c r="M18" s="37"/>
    </row>
    <row r="19" spans="1:13" ht="32.25" customHeight="1" x14ac:dyDescent="0.25">
      <c r="A19" s="13">
        <v>13</v>
      </c>
      <c r="B19" s="15" t="s">
        <v>19</v>
      </c>
      <c r="C19" s="3">
        <f t="shared" si="0"/>
        <v>580000</v>
      </c>
      <c r="D19" s="3">
        <v>500000</v>
      </c>
      <c r="E19" s="3">
        <v>80000</v>
      </c>
      <c r="F19" s="22">
        <v>491100</v>
      </c>
      <c r="G19" s="22">
        <f t="shared" si="1"/>
        <v>491100</v>
      </c>
      <c r="H19" s="22">
        <v>423362.07</v>
      </c>
      <c r="I19" s="22">
        <v>67737.929999999993</v>
      </c>
      <c r="J19" s="24">
        <f t="shared" ref="J19:J20" si="5">K19+L19</f>
        <v>88900</v>
      </c>
      <c r="K19" s="22">
        <f t="shared" si="4"/>
        <v>76637.929999999993</v>
      </c>
      <c r="L19" s="22">
        <f t="shared" si="4"/>
        <v>12262.070000000007</v>
      </c>
      <c r="M19" s="8"/>
    </row>
    <row r="20" spans="1:13" ht="29.25" customHeight="1" x14ac:dyDescent="0.25">
      <c r="A20" s="13">
        <v>14</v>
      </c>
      <c r="B20" s="14" t="s">
        <v>20</v>
      </c>
      <c r="C20" s="3">
        <f t="shared" si="0"/>
        <v>1147369</v>
      </c>
      <c r="D20" s="3">
        <v>1000000</v>
      </c>
      <c r="E20" s="3">
        <v>147369</v>
      </c>
      <c r="F20" s="22">
        <v>1147369</v>
      </c>
      <c r="G20" s="22">
        <f t="shared" si="1"/>
        <v>1147369</v>
      </c>
      <c r="H20" s="3">
        <v>1000000</v>
      </c>
      <c r="I20" s="3">
        <v>147369</v>
      </c>
      <c r="J20" s="24">
        <f t="shared" si="5"/>
        <v>0</v>
      </c>
      <c r="K20" s="22">
        <f t="shared" si="4"/>
        <v>0</v>
      </c>
      <c r="L20" s="22">
        <f t="shared" si="4"/>
        <v>0</v>
      </c>
      <c r="M20" s="3"/>
    </row>
    <row r="21" spans="1:13" ht="23.25" customHeight="1" x14ac:dyDescent="0.25">
      <c r="A21" s="16"/>
      <c r="B21" s="17" t="s">
        <v>3</v>
      </c>
      <c r="C21" s="9">
        <f>SUM(C7:C20)</f>
        <v>14473488</v>
      </c>
      <c r="D21" s="9">
        <f t="shared" ref="D21:E21" si="6">D7+D8+D9+D10+D11+D12+D20+D13+D14+D15+D16+D17+D18+D19</f>
        <v>12367387</v>
      </c>
      <c r="E21" s="9">
        <f t="shared" si="6"/>
        <v>2106101</v>
      </c>
      <c r="F21" s="23">
        <f>SUM(F7:F20)</f>
        <v>13776327.780000001</v>
      </c>
      <c r="G21" s="23">
        <f>G7+G8+G9+G10+G11+G12+G20+G13+G14+G15+G16+G17+G18+G19</f>
        <v>9498348.6600000001</v>
      </c>
      <c r="H21" s="23">
        <f t="shared" ref="H21" si="7">H7+H8+H9+H10+H11+H12+H20+H13+H14+H15+H16+H17+H18+H19</f>
        <v>8106805.2700000005</v>
      </c>
      <c r="I21" s="23">
        <f t="shared" ref="I21" si="8">I7+I8+I9+I10+I11+I12+I20+I13+I14+I15+I16+I17+I18+I19</f>
        <v>1391543.39</v>
      </c>
      <c r="J21" s="23">
        <f>K21+L21</f>
        <v>684088.34</v>
      </c>
      <c r="K21" s="23">
        <f>SUM(K7:K20)</f>
        <v>610194.73</v>
      </c>
      <c r="L21" s="23">
        <f>SUM(L7:L20)</f>
        <v>73893.610000000015</v>
      </c>
      <c r="M21" s="9"/>
    </row>
    <row r="22" spans="1:13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B25" s="19"/>
      <c r="C25" s="18"/>
      <c r="D25" s="18"/>
      <c r="E25" s="4"/>
      <c r="F25" s="4"/>
      <c r="G25" s="18"/>
      <c r="H25" s="4"/>
      <c r="I25" s="4"/>
      <c r="J25" s="4"/>
      <c r="K25" s="4"/>
      <c r="L25" s="4"/>
      <c r="M25" s="4"/>
    </row>
    <row r="27" spans="1:13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</sheetData>
  <mergeCells count="8">
    <mergeCell ref="A2:M2"/>
    <mergeCell ref="M5:M6"/>
    <mergeCell ref="J5:L5"/>
    <mergeCell ref="A5:A6"/>
    <mergeCell ref="C5:E5"/>
    <mergeCell ref="G5:I5"/>
    <mergeCell ref="B5:B6"/>
    <mergeCell ref="F5:F6"/>
  </mergeCells>
  <pageMargins left="0" right="0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Irina_V</cp:lastModifiedBy>
  <cp:lastPrinted>2020-10-14T11:40:57Z</cp:lastPrinted>
  <dcterms:created xsi:type="dcterms:W3CDTF">2019-11-13T05:18:10Z</dcterms:created>
  <dcterms:modified xsi:type="dcterms:W3CDTF">2020-10-14T12:11:10Z</dcterms:modified>
</cp:coreProperties>
</file>